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nlock\แบบฟอร์มรายผลการจัดซื้อจัดจ้างUnlock\"/>
    </mc:Choice>
  </mc:AlternateContent>
  <xr:revisionPtr revIDLastSave="0" documentId="13_ncr:1_{65F21B7A-1C56-4721-B25B-1B94F4B93E6B}" xr6:coauthVersionLast="36" xr6:coauthVersionMax="47" xr10:uidLastSave="{00000000-0000-0000-0000-000000000000}"/>
  <bookViews>
    <workbookView xWindow="28680" yWindow="-120" windowWidth="20736" windowHeight="11040" activeTab="2" xr2:uid="{97D798E6-C080-4D87-A1E9-D13AEBB8DB32}"/>
  </bookViews>
  <sheets>
    <sheet name="หน่วยงาน" sheetId="3" r:id="rId1"/>
    <sheet name="ชื่อบริษัทยา" sheetId="2" r:id="rId2"/>
    <sheet name="Form unlock" sheetId="1" r:id="rId3"/>
  </sheets>
  <definedNames>
    <definedName name="Dropdown">Company[รายชื่อบริษัท]</definedName>
    <definedName name="Unique_หน่วยงาน_โครงการ">OFFSET(Project[[#Headers],[หน่วยงาน]],MATCH(หน่วยงาน!$G$2,Project[พันธกิจ],0),0,COUNTIF(Project[พันธกิจ],หน่วยงาน!$G$2))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G40" i="1" l="1"/>
  <c r="G41" i="1"/>
  <c r="G2" i="3" l="1"/>
  <c r="G6" i="3" s="1"/>
  <c r="F2" i="3"/>
  <c r="F3" i="3" s="1"/>
  <c r="G7" i="3" l="1"/>
  <c r="G8" i="3" l="1"/>
  <c r="H25" i="1"/>
  <c r="C33" i="1" s="1"/>
  <c r="E33" i="1" s="1"/>
  <c r="I28" i="1"/>
  <c r="G9" i="3" l="1"/>
  <c r="G10" i="3" l="1"/>
  <c r="G11" i="3" l="1"/>
  <c r="G12" i="3" s="1"/>
  <c r="G13" i="3" s="1"/>
  <c r="G14" i="3" l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</calcChain>
</file>

<file path=xl/sharedStrings.xml><?xml version="1.0" encoding="utf-8"?>
<sst xmlns="http://schemas.openxmlformats.org/spreadsheetml/2006/main" count="125" uniqueCount="100">
  <si>
    <t>พันธกิจ</t>
  </si>
  <si>
    <t>ตำแหน่ง</t>
  </si>
  <si>
    <t>Unique พันธกิจ</t>
  </si>
  <si>
    <t>ด้านการบริการวิชาการ</t>
  </si>
  <si>
    <t>คลังข้อมูลยา</t>
  </si>
  <si>
    <t>ศูนย์ข้อมูลสมุนไพร</t>
  </si>
  <si>
    <t>หน่วยสนับสนุนการจัดกิจกรรมวิชาการ</t>
  </si>
  <si>
    <t>หน่วยวารสาร</t>
  </si>
  <si>
    <t>Unique หน่วยงาน/โครงการ</t>
  </si>
  <si>
    <t>สถานที่ผลิตยา (โครงการอาคารศูนย์ฝึกปฏิบัติเพื่อความเป็นเลิศด้านผลิตภัณฑ์ยาและสมุนไพร)</t>
  </si>
  <si>
    <t>ศูนย์วิเคราะห์คุณภาพผลิตภัณฑ์ (ฝ่ายเคมี)</t>
  </si>
  <si>
    <t>ศูนย์วิเคราะห์คุณภาพผลิตภัณฑ์ (ฝ่ายจุลชีววิทยา)</t>
  </si>
  <si>
    <t>ศูนย์วิเคราะห์คุณภาพผลิตภัณฑ์ (ฝ่ายสมุนไพร)</t>
  </si>
  <si>
    <t>ศูนย์ทดสอบเครื่องสำอางและเภสัชภัณฑ์ทางผิวหนัง</t>
  </si>
  <si>
    <t>ด้านการวิจัย</t>
  </si>
  <si>
    <t>หน่วยเครื่องมือวิจัยกลาง</t>
  </si>
  <si>
    <t>หน่วยบริการสัตว์ทดลอง</t>
  </si>
  <si>
    <t>In silico &amp; Molecular modeling patform</t>
  </si>
  <si>
    <t>รายชื่อบริษัท</t>
  </si>
  <si>
    <t>มหาวิทยาลัยมหิดล</t>
  </si>
  <si>
    <t>คณะเภสัชศาสตร์ มหาวิทยาลัยมหิดล</t>
  </si>
  <si>
    <t>ศูนย์ทดสอบเครื่องสำอาง</t>
  </si>
  <si>
    <t>xxxx</t>
  </si>
  <si>
    <t>แบบฟอร์มรายงานผลการจัดซื้อจัดจ้างพัสดุ (ตามพันธกิจ)</t>
  </si>
  <si>
    <t>เพื่อการวิจัยและพัฒนา และเพื่อการบริการทางวิชาการ</t>
  </si>
  <si>
    <t>ตามประกาศคณะกรรมการนโยบายการจัดซื้อจัดจ้างและการบริหารพัสดุภาครัฐ</t>
  </si>
  <si>
    <t xml:space="preserve">เรื่อง หลักเกณฑ์การจัดซื้อจัดจ้างเพื่อการวิจัยและพัฒนา และเพื่อการให้บริการทางวิชาการของสถาบันอุดมศึกษา </t>
  </si>
  <si>
    <t xml:space="preserve">ที่ไม่สามารถดำเนินการตามพระราชบัญญัติการจัดซื้อจัดจ้างและการบริหารพัสดุภาครัฐ พ.ศ.2560 </t>
  </si>
  <si>
    <t>กรณีสถาบันอุดมศึกษาในระบบวิจัยและนวัตกรรม</t>
  </si>
  <si>
    <t>ที่</t>
  </si>
  <si>
    <t>วันที่</t>
  </si>
  <si>
    <t>ด้วย</t>
  </si>
  <si>
    <t xml:space="preserve">ได้ดำเนินการจัดซื้อจัดจ้างพัสดุ </t>
  </si>
  <si>
    <r>
      <rPr>
        <b/>
        <sz val="14"/>
        <color theme="1"/>
        <rFont val="TH Sarabun New"/>
        <family val="2"/>
      </rPr>
      <t>ตามพันธกิจ</t>
    </r>
    <r>
      <rPr>
        <sz val="14"/>
        <color theme="1"/>
        <rFont val="TH Sarabun New"/>
        <family val="2"/>
      </rPr>
      <t xml:space="preserve"> เพื่อใช้ในการวิจัยและพัฒนา หรือการให้บริการทางวิชาการ </t>
    </r>
    <r>
      <rPr>
        <b/>
        <sz val="14"/>
        <color theme="1"/>
        <rFont val="TH Sarabun New"/>
        <family val="2"/>
      </rPr>
      <t>โดยพิจารณาเห็นว่า พัสดุที่จัดซื้อจัดจ้างในครั้งนี้ เข้าเงื่อนไข</t>
    </r>
  </si>
  <si>
    <r>
      <rPr>
        <b/>
        <sz val="14"/>
        <color theme="1"/>
        <rFont val="TH Sarabun New"/>
        <family val="2"/>
      </rPr>
      <t xml:space="preserve">ตามประกาศคณะกรรมการนโยบายการจัดซื้อจัดจ้างและการบริหารพัสดุภาครัฐ </t>
    </r>
    <r>
      <rPr>
        <sz val="14"/>
        <color theme="1"/>
        <rFont val="TH Sarabun New"/>
        <family val="2"/>
      </rPr>
      <t>เรื่อง หลักเกณฑ์การจัดซื้อจัดจ้างเพื่อการวิจัยและ</t>
    </r>
  </si>
  <si>
    <t>พัฒนา และเพื่อการให้บริการทางวิชาการของสถาบันอุดมศึกษา ที่ไม่สามารถดำเนินการตามพระราชบัญญัติการจัดซื้อจัดจ้างและการบริหาร</t>
  </si>
  <si>
    <t xml:space="preserve">พัสดุภาครัฐ พ.ศ.2560 กรณีสถาบันอุดม ศึกษาในระบบวิจัยและนวัตกรรม ประกาศ ณ วันที่ 16 ตุลาคม 2566 เนื่องจาก </t>
  </si>
  <si>
    <t xml:space="preserve">เป็นพัสดุที่มีความจำเป็นต้องระบุคุณลักษณะเฉพาะของพัสดุเป็นพิเศษซึ่งไม่สามารถจัดหาพัสดุอื่นมาใช้ทดแทนได้ </t>
  </si>
  <si>
    <t>จึงขอรายงานผลการจัดซื้อจัดจ้างพัสดุ โดยวิธีเฉพาะเจาะจง ตามประกาศคณะกรรมการนโยบายฯ ดังกล่าว ข้อ 22 มีรายละเอียด</t>
  </si>
  <si>
    <t>ดังต่อไปนี้</t>
  </si>
  <si>
    <t>ลำดับ</t>
  </si>
  <si>
    <t>รายละเอียดของพัสดุ</t>
  </si>
  <si>
    <t>จำนวน/หน่วย</t>
  </si>
  <si>
    <t>จำนวนเงิน</t>
  </si>
  <si>
    <t>ชื่อผู้ขาย/ผู้รับจ้าง</t>
  </si>
  <si>
    <t>รวมเป็นเงิน</t>
  </si>
  <si>
    <t>จำนวนเงิน (ตัวอักษร)</t>
  </si>
  <si>
    <t xml:space="preserve">โดยขอแต่งตั้งให้ </t>
  </si>
  <si>
    <t>xxxxxxxxxxxxxxxxxxxxxxx</t>
  </si>
  <si>
    <t>เป็นผู้ตรวจรับ ซึ่งผู้ตรวจรับพัสดุ ได้ตรวจรับพัสดุและรับรองว่า</t>
  </si>
  <si>
    <t>“ได้ตรวจรับพัสดุถูกต้องครบถ้วนแล้ว” ตามใบส่งของ/ใบเสร็จรับเงินของบริษัท/ห้าง/ร้าน</t>
  </si>
  <si>
    <t>เล่มที่</t>
  </si>
  <si>
    <t>xxxxxx</t>
  </si>
  <si>
    <t>เลขที่</t>
  </si>
  <si>
    <t>ลงวันที่</t>
  </si>
  <si>
    <t>ที่แนบท้ายรายงานฉบับนี้</t>
  </si>
  <si>
    <t>จึงเรียนมาเพื่อโปรดพิจารณา หากเห็นชอบโปรด</t>
  </si>
  <si>
    <t>1. อนุมัติซื้อหรือจ้างตามรายการข้างต้น</t>
  </si>
  <si>
    <t>2. ทราบผลการตรวจรับพัสดุและอนุมัติเบิกจ่ายให้แก่</t>
  </si>
  <si>
    <t>เป็นเงินทั้งสิ้น</t>
  </si>
  <si>
    <t>บาท</t>
  </si>
  <si>
    <t>(ลงชื่อ)</t>
  </si>
  <si>
    <t>(......................................)</t>
  </si>
  <si>
    <t>(ผศ.ดร. อัญชลี จินตพัฒนากิจ)</t>
  </si>
  <si>
    <t>xxxxxxxxxxxxxx</t>
  </si>
  <si>
    <t>รองคณบดีฝ่ายการคลัง</t>
  </si>
  <si>
    <t>ผู้อนุมัติ</t>
  </si>
  <si>
    <t>อนุมัติเบิกจ่าย</t>
  </si>
  <si>
    <t>ศูนย์วิจัยความจำเพาะเชิงโมเลกุลและพัฒนายาแบบบูรณาการ</t>
  </si>
  <si>
    <t>หน่วยงาน</t>
  </si>
  <si>
    <t>รศ. ดร. มนตรี จาตุรัณภิญโญ</t>
  </si>
  <si>
    <t>รศ. ดร .ผกาทิพย์ รื่นระเริงศักดิ์</t>
  </si>
  <si>
    <t>ผศ. ภก. ศุภทัต ชุมนุมวัฒน์</t>
  </si>
  <si>
    <t>ผศ. ดร. วีรวัฒน์ ตีรณะชัยดีกุล</t>
  </si>
  <si>
    <t>สถานปฏิบัติการเภสัชกรรมชุมชน</t>
  </si>
  <si>
    <t>ผศ. ดร. ภานุพงษ์ พงษ์ชีวิน</t>
  </si>
  <si>
    <t>หัวหน้าศูนย์ข้อมูลสมุนไพร</t>
  </si>
  <si>
    <t>หัวหน้าหน่วยบริการสัตว์ทดลอง</t>
  </si>
  <si>
    <t>รศ. ดร. ธีรัตถ์ เหลืองมั่นคง</t>
  </si>
  <si>
    <t>หัวหน้าคลังข้อมูลยา</t>
  </si>
  <si>
    <t>รศ. ดร. มัลลิกา ชมนาวัง</t>
  </si>
  <si>
    <t>รองคณบดีฝ่ายบริหารนวัตกรรมและธุรกิจสัมพันธ์</t>
  </si>
  <si>
    <t>รศ. ดร. ปิยนุช โรจน์สง่า</t>
  </si>
  <si>
    <t xml:space="preserve">หัวหน้าฝ่ายเคมี ศูนย์วิเคราะห์คุณภาพผลิตภัณฑ์ </t>
  </si>
  <si>
    <t>รศ. ดร. ปิยทิพย์ ขันตยาภรณ์</t>
  </si>
  <si>
    <t xml:space="preserve">หัวหน้าฝ่ายจุลชีววิทยา ศูนย์วิเคราะห์คุณภาพผลิตภัณฑ์ </t>
  </si>
  <si>
    <t>ผศ. ดร. ธฤตา กิติศรีปัญญา</t>
  </si>
  <si>
    <t xml:space="preserve">หัวหน้าฝ่ายสมุนไพร ศูนย์วิเคราะห์คุณภาพผลิตภัณฑ์ </t>
  </si>
  <si>
    <t>ผู้จัดการศูนย์ทดสอบเครื่องสำอางและเภสัชภัณฑ์ทางผิวหนัง</t>
  </si>
  <si>
    <t>ผู้จัดการสถานปฏิบัติการเภสัชกรรมชุมชน</t>
  </si>
  <si>
    <t>ผู้จัดการสถานที่ผลิตยา</t>
  </si>
  <si>
    <t>หัวหน้าหน่วยเครื่องมือวิจัยกลาง</t>
  </si>
  <si>
    <t>รศ. ดร. จิรพงศ์ สุขสิริวรพงศ์</t>
  </si>
  <si>
    <t>ผศ. ดร. นรรฆวี แสงกลับ</t>
  </si>
  <si>
    <t>หัวหน้าศูนย์วิจัยฯ</t>
  </si>
  <si>
    <t>เจ้าหน้าที่</t>
  </si>
  <si>
    <t>เป็นพัสดุที่มีความจำเป็นต้องจ้างผู้ให้บริการที่มีฝีมือโดยเฉพาะหรือมีความชำนาญเป็นพิเศษ หรือมีทักษะสูงและจำเป็นต้อง</t>
  </si>
  <si>
    <t xml:space="preserve">จ้างจากผู้ให้บริการรายนั้นซึ่งไม่สามารถจ้างผู้ให้บริการรายอื่นมาทดแทนได้ </t>
  </si>
  <si>
    <t>yyy</t>
  </si>
  <si>
    <t>มหาวิทยาลัยมหิดล เงินทดรองจ่าย คณะเภสัชศาสตร์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</si>
</sst>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7041E]d\ mmmm\ yyyy;@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b/>
      <sz val="11"/>
      <color rgb="FFC00000"/>
      <name val="Calibri"/>
      <family val="2"/>
      <charset val="222"/>
      <scheme val="minor"/>
    </font>
    <font>
      <sz val="10"/>
      <color rgb="FF44444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6" applyNumberFormat="0" applyAlignment="0" applyProtection="0"/>
    <xf numFmtId="0" fontId="6" fillId="3" borderId="7" applyNumberFormat="0" applyAlignment="0" applyProtection="0"/>
  </cellStyleXfs>
  <cellXfs count="6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 shrinkToFit="1"/>
    </xf>
    <xf numFmtId="4" fontId="3" fillId="0" borderId="0" xfId="0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/>
    <xf numFmtId="0" fontId="6" fillId="3" borderId="7" xfId="2" applyAlignment="1">
      <alignment horizontal="center"/>
    </xf>
    <xf numFmtId="0" fontId="7" fillId="2" borderId="6" xfId="1" applyFont="1" applyAlignment="1">
      <alignment horizontal="center"/>
    </xf>
    <xf numFmtId="0" fontId="6" fillId="3" borderId="8" xfId="2" applyBorder="1" applyAlignment="1">
      <alignment horizontal="center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9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 shrinkToFit="1"/>
    </xf>
    <xf numFmtId="0" fontId="1" fillId="0" borderId="0" xfId="0" applyFont="1" applyAlignment="1">
      <alignment horizontal="left" vertical="center"/>
    </xf>
    <xf numFmtId="164" fontId="3" fillId="0" borderId="0" xfId="0" applyNumberFormat="1" applyFont="1" applyFill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</cellXfs>
  <cellStyles count="3">
    <cellStyle name="Calculation" xfId="1" builtinId="22"/>
    <cellStyle name="Check Cell" xfId="2" builtinId="2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14</xdr:row>
          <xdr:rowOff>7620</xdr:rowOff>
        </xdr:from>
        <xdr:to>
          <xdr:col>2</xdr:col>
          <xdr:colOff>60960</xdr:colOff>
          <xdr:row>15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15</xdr:row>
          <xdr:rowOff>30480</xdr:rowOff>
        </xdr:from>
        <xdr:to>
          <xdr:col>2</xdr:col>
          <xdr:colOff>68580</xdr:colOff>
          <xdr:row>16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3CF09F-5590-4683-BAB3-1CD1E7AED07D}" name="Project" displayName="Project" ref="A1:D16" totalsRowShown="0" headerRowDxfId="8" dataDxfId="7">
  <autoFilter ref="A1:D16" xr:uid="{0452EB32-F7BE-46D4-A02F-B91D1354067A}"/>
  <tableColumns count="4">
    <tableColumn id="1" xr3:uid="{0719AC3D-DCD5-498E-B28E-076197B0F015}" name="พันธกิจ" dataDxfId="6"/>
    <tableColumn id="2" xr3:uid="{35181C3B-D476-49C6-ACD0-9F9999720233}" name="หน่วยงาน" dataDxfId="5"/>
    <tableColumn id="3" xr3:uid="{D78C10EC-FA96-467F-8882-FDEC10BF4124}" name="ผู้อนุมัติ" dataDxfId="4"/>
    <tableColumn id="4" xr3:uid="{AF941B3A-EE1E-4A16-A1FF-AB4720EB8F1B}" name="ตำแหน่ง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AE6074-8203-4D2C-B75B-81BBF2B9B571}" name="Company" displayName="Company" ref="A1:A7" totalsRowShown="0" headerRowDxfId="2" dataDxfId="1">
  <autoFilter ref="A1:A7" xr:uid="{CED9A0B1-9606-4250-9A97-6861A251CDA2}"/>
  <tableColumns count="1">
    <tableColumn id="1" xr3:uid="{854E5AC7-93D0-4339-B840-7978931988D8}" name="รายชื่อบริษัท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B324-6CD5-4997-AB5E-C3CDFB56A0AE}">
  <dimension ref="A1:G31"/>
  <sheetViews>
    <sheetView workbookViewId="0">
      <selection activeCell="D17" sqref="D17"/>
    </sheetView>
  </sheetViews>
  <sheetFormatPr defaultColWidth="8.6640625" defaultRowHeight="21"/>
  <cols>
    <col min="1" max="1" width="20.5546875" style="10" customWidth="1"/>
    <col min="2" max="2" width="64.109375" style="10" customWidth="1"/>
    <col min="3" max="3" width="26.109375" style="10" customWidth="1"/>
    <col min="4" max="4" width="39.44140625" style="10" customWidth="1"/>
    <col min="5" max="5" width="8" style="10" customWidth="1"/>
    <col min="6" max="6" width="18.44140625" style="10" hidden="1" customWidth="1"/>
    <col min="7" max="7" width="62.5546875" style="10" hidden="1" customWidth="1"/>
    <col min="8" max="16384" width="8.6640625" style="10"/>
  </cols>
  <sheetData>
    <row r="1" spans="1:7" ht="22.2" thickTop="1" thickBot="1">
      <c r="A1" s="2" t="s">
        <v>0</v>
      </c>
      <c r="B1" s="2" t="s">
        <v>69</v>
      </c>
      <c r="C1" s="2" t="s">
        <v>66</v>
      </c>
      <c r="D1" s="2" t="s">
        <v>1</v>
      </c>
      <c r="E1" s="2"/>
      <c r="F1" s="14" t="s">
        <v>2</v>
      </c>
      <c r="G1" s="12" t="s">
        <v>0</v>
      </c>
    </row>
    <row r="2" spans="1:7" ht="21.6" thickTop="1">
      <c r="A2" s="10" t="s">
        <v>3</v>
      </c>
      <c r="B2" s="10" t="s">
        <v>4</v>
      </c>
      <c r="C2" s="10" t="s">
        <v>78</v>
      </c>
      <c r="D2" s="10" t="s">
        <v>79</v>
      </c>
      <c r="F2" s="15" t="str">
        <f>INDEX(Project[พันธกิจ],MATCH(0,INDEX(COUNTIF(F1:$ET1,Project[พันธกิจ]),0),0))</f>
        <v>ด้านการบริการวิชาการ</v>
      </c>
      <c r="G2" s="16" t="str">
        <f>'Form unlock'!B9</f>
        <v>ด้านการบริการวิชาการ</v>
      </c>
    </row>
    <row r="3" spans="1:7">
      <c r="A3" s="10" t="s">
        <v>3</v>
      </c>
      <c r="B3" s="10" t="s">
        <v>5</v>
      </c>
      <c r="C3" s="24" t="s">
        <v>75</v>
      </c>
      <c r="D3" s="10" t="s">
        <v>76</v>
      </c>
      <c r="F3" s="15" t="str">
        <f>INDEX(Project[พันธกิจ],MATCH(0,INDEX(COUNTIF(F2:$ET2,Project[พันธกิจ]),0),0))</f>
        <v>ด้านการวิจัย</v>
      </c>
    </row>
    <row r="4" spans="1:7">
      <c r="A4" s="10" t="s">
        <v>3</v>
      </c>
      <c r="B4" s="10" t="s">
        <v>6</v>
      </c>
      <c r="C4" s="10" t="s">
        <v>80</v>
      </c>
      <c r="D4" s="10" t="s">
        <v>81</v>
      </c>
    </row>
    <row r="5" spans="1:7">
      <c r="A5" s="10" t="s">
        <v>3</v>
      </c>
      <c r="B5" s="10" t="s">
        <v>7</v>
      </c>
      <c r="C5" s="10" t="s">
        <v>80</v>
      </c>
      <c r="D5" s="10" t="s">
        <v>81</v>
      </c>
      <c r="G5" s="13" t="s">
        <v>8</v>
      </c>
    </row>
    <row r="6" spans="1:7">
      <c r="A6" s="10" t="s">
        <v>3</v>
      </c>
      <c r="B6" s="10" t="s">
        <v>74</v>
      </c>
      <c r="C6" s="10" t="s">
        <v>72</v>
      </c>
      <c r="D6" s="10" t="s">
        <v>89</v>
      </c>
      <c r="G6" s="11" t="str">
        <f ca="1">IFERROR(INDEX(Unique_หน่วยงาน_โครงการ,MATCH(0,INDEX(COUNTIF($G$5:G5,Unique_หน่วยงาน_โครงการ),0),0)),"")</f>
        <v>คลังข้อมูลยา</v>
      </c>
    </row>
    <row r="7" spans="1:7">
      <c r="A7" s="10" t="s">
        <v>3</v>
      </c>
      <c r="B7" s="10" t="s">
        <v>9</v>
      </c>
      <c r="C7" s="10" t="s">
        <v>70</v>
      </c>
      <c r="D7" s="10" t="s">
        <v>90</v>
      </c>
      <c r="G7" s="11" t="str">
        <f ca="1">IFERROR(INDEX(Unique_หน่วยงาน_โครงการ,MATCH(0,INDEX(COUNTIF($G$5:G6,Unique_หน่วยงาน_โครงการ),0),0)),"")</f>
        <v>ศูนย์ข้อมูลสมุนไพร</v>
      </c>
    </row>
    <row r="8" spans="1:7">
      <c r="A8" s="10" t="s">
        <v>3</v>
      </c>
      <c r="B8" s="10" t="s">
        <v>10</v>
      </c>
      <c r="C8" s="10" t="s">
        <v>82</v>
      </c>
      <c r="D8" s="10" t="s">
        <v>83</v>
      </c>
      <c r="G8" s="11" t="str">
        <f ca="1">IFERROR(INDEX(Unique_หน่วยงาน_โครงการ,MATCH(0,INDEX(COUNTIF($G$5:G7,Unique_หน่วยงาน_โครงการ),0),0)),"")</f>
        <v>หน่วยสนับสนุนการจัดกิจกรรมวิชาการ</v>
      </c>
    </row>
    <row r="9" spans="1:7">
      <c r="A9" s="10" t="s">
        <v>3</v>
      </c>
      <c r="B9" s="10" t="s">
        <v>11</v>
      </c>
      <c r="C9" s="10" t="s">
        <v>84</v>
      </c>
      <c r="D9" s="10" t="s">
        <v>85</v>
      </c>
      <c r="G9" s="11" t="str">
        <f ca="1">IFERROR(INDEX(Unique_หน่วยงาน_โครงการ,MATCH(0,INDEX(COUNTIF($G$5:G8,Unique_หน่วยงาน_โครงการ),0),0)),"")</f>
        <v>หน่วยวารสาร</v>
      </c>
    </row>
    <row r="10" spans="1:7">
      <c r="A10" s="10" t="s">
        <v>3</v>
      </c>
      <c r="B10" s="10" t="s">
        <v>12</v>
      </c>
      <c r="C10" s="10" t="s">
        <v>86</v>
      </c>
      <c r="D10" s="10" t="s">
        <v>87</v>
      </c>
      <c r="G10" s="11" t="str">
        <f ca="1">IFERROR(INDEX(Unique_หน่วยงาน_โครงการ,MATCH(0,INDEX(COUNTIF($G$5:G9,Unique_หน่วยงาน_โครงการ),0),0)),"")</f>
        <v>สถานปฏิบัติการเภสัชกรรมชุมชน</v>
      </c>
    </row>
    <row r="11" spans="1:7">
      <c r="A11" s="10" t="s">
        <v>3</v>
      </c>
      <c r="B11" s="10" t="s">
        <v>13</v>
      </c>
      <c r="C11" s="10" t="s">
        <v>73</v>
      </c>
      <c r="D11" s="10" t="s">
        <v>88</v>
      </c>
      <c r="G11" s="11" t="str">
        <f ca="1">IFERROR(INDEX(Unique_หน่วยงาน_โครงการ,MATCH(0,INDEX(COUNTIF($G$5:G10,Unique_หน่วยงาน_โครงการ),0),0)),"")</f>
        <v>สถานที่ผลิตยา (โครงการอาคารศูนย์ฝึกปฏิบัติเพื่อความเป็นเลิศด้านผลิตภัณฑ์ยาและสมุนไพร)</v>
      </c>
    </row>
    <row r="12" spans="1:7">
      <c r="A12" s="10" t="s">
        <v>14</v>
      </c>
      <c r="B12" s="10" t="s">
        <v>15</v>
      </c>
      <c r="C12" s="10" t="s">
        <v>92</v>
      </c>
      <c r="D12" s="10" t="s">
        <v>91</v>
      </c>
      <c r="G12" s="11" t="str">
        <f ca="1">IFERROR(INDEX(Unique_หน่วยงาน_โครงการ,MATCH(0,INDEX(COUNTIF($G$5:G11,Unique_หน่วยงาน_โครงการ),0),0)),"")</f>
        <v>ศูนย์วิเคราะห์คุณภาพผลิตภัณฑ์ (ฝ่ายเคมี)</v>
      </c>
    </row>
    <row r="13" spans="1:7">
      <c r="A13" s="10" t="s">
        <v>14</v>
      </c>
      <c r="B13" s="10" t="s">
        <v>16</v>
      </c>
      <c r="C13" s="10" t="s">
        <v>93</v>
      </c>
      <c r="D13" s="10" t="s">
        <v>77</v>
      </c>
      <c r="G13" s="11" t="str">
        <f ca="1">IFERROR(INDEX(Unique_หน่วยงาน_โครงการ,MATCH(0,INDEX(COUNTIF($G$5:G12,Unique_หน่วยงาน_โครงการ),0),0)),"")</f>
        <v>ศูนย์วิเคราะห์คุณภาพผลิตภัณฑ์ (ฝ่ายจุลชีววิทยา)</v>
      </c>
    </row>
    <row r="14" spans="1:7">
      <c r="A14" s="10" t="s">
        <v>14</v>
      </c>
      <c r="B14" s="10" t="s">
        <v>17</v>
      </c>
      <c r="G14" s="11" t="str">
        <f ca="1">IFERROR(INDEX(Unique_หน่วยงาน_โครงการ,MATCH(0,INDEX(COUNTIF($G$5:G13,Unique_หน่วยงาน_โครงการ),0),0)),"")</f>
        <v>ศูนย์วิเคราะห์คุณภาพผลิตภัณฑ์ (ฝ่ายสมุนไพร)</v>
      </c>
    </row>
    <row r="15" spans="1:7">
      <c r="A15" s="10" t="s">
        <v>14</v>
      </c>
      <c r="B15" s="10" t="s">
        <v>68</v>
      </c>
      <c r="C15" s="10" t="s">
        <v>71</v>
      </c>
      <c r="D15" s="10" t="s">
        <v>94</v>
      </c>
      <c r="G15" s="11" t="str">
        <f ca="1">IFERROR(INDEX(Unique_หน่วยงาน_โครงการ,MATCH(0,INDEX(COUNTIF($G$5:G14,Unique_หน่วยงาน_โครงการ),0),0)),"")</f>
        <v>ศูนย์ทดสอบเครื่องสำอางและเภสัชภัณฑ์ทางผิวหนัง</v>
      </c>
    </row>
    <row r="16" spans="1:7">
      <c r="A16" s="10" t="s">
        <v>14</v>
      </c>
      <c r="G16" s="11" t="str">
        <f ca="1">IFERROR(INDEX(Unique_หน่วยงาน_โครงการ,MATCH(0,INDEX(COUNTIF($G$5:G15,Unique_หน่วยงาน_โครงการ),0),0)),"")</f>
        <v/>
      </c>
    </row>
    <row r="17" spans="7:7">
      <c r="G17" s="11" t="str">
        <f ca="1">IFERROR(INDEX(Unique_หน่วยงาน_โครงการ,MATCH(0,INDEX(COUNTIF($G$5:G16,Unique_หน่วยงาน_โครงการ),0),0)),"")</f>
        <v/>
      </c>
    </row>
    <row r="18" spans="7:7">
      <c r="G18" s="11" t="str">
        <f ca="1">IFERROR(INDEX(Unique_หน่วยงาน_โครงการ,MATCH(0,INDEX(COUNTIF($G$5:G17,Unique_หน่วยงาน_โครงการ),0),0)),"")</f>
        <v/>
      </c>
    </row>
    <row r="19" spans="7:7">
      <c r="G19" s="11" t="str">
        <f ca="1">IFERROR(INDEX(Unique_หน่วยงาน_โครงการ,MATCH(0,INDEX(COUNTIF($G$5:G18,Unique_หน่วยงาน_โครงการ),0),0)),"")</f>
        <v/>
      </c>
    </row>
    <row r="20" spans="7:7">
      <c r="G20" s="11" t="str">
        <f ca="1">IFERROR(INDEX(Unique_หน่วยงาน_โครงการ,MATCH(0,INDEX(COUNTIF($G$5:G19,Unique_หน่วยงาน_โครงการ),0),0)),"")</f>
        <v/>
      </c>
    </row>
    <row r="21" spans="7:7">
      <c r="G21" s="11" t="str">
        <f ca="1">IFERROR(INDEX(Unique_หน่วยงาน_โครงการ,MATCH(0,INDEX(COUNTIF($G$5:G20,Unique_หน่วยงาน_โครงการ),0),0)),"")</f>
        <v/>
      </c>
    </row>
    <row r="22" spans="7:7">
      <c r="G22" s="11" t="str">
        <f ca="1">IFERROR(INDEX(Unique_หน่วยงาน_โครงการ,MATCH(0,INDEX(COUNTIF($G$5:G21,Unique_หน่วยงาน_โครงการ),0),0)),"")</f>
        <v/>
      </c>
    </row>
    <row r="23" spans="7:7">
      <c r="G23" s="11" t="str">
        <f ca="1">IFERROR(INDEX(Unique_หน่วยงาน_โครงการ,MATCH(0,INDEX(COUNTIF($G$5:G22,Unique_หน่วยงาน_โครงการ),0),0)),"")</f>
        <v/>
      </c>
    </row>
    <row r="24" spans="7:7">
      <c r="G24" s="11" t="str">
        <f ca="1">IFERROR(INDEX(Unique_หน่วยงาน_โครงการ,MATCH(0,INDEX(COUNTIF($G$5:G23,Unique_หน่วยงาน_โครงการ),0),0)),"")</f>
        <v/>
      </c>
    </row>
    <row r="25" spans="7:7">
      <c r="G25" s="11" t="str">
        <f ca="1">IFERROR(INDEX(Unique_หน่วยงาน_โครงการ,MATCH(0,INDEX(COUNTIF($G$5:G24,Unique_หน่วยงาน_โครงการ),0),0)),"")</f>
        <v/>
      </c>
    </row>
    <row r="26" spans="7:7">
      <c r="G26" s="11" t="str">
        <f ca="1">IFERROR(INDEX(Unique_หน่วยงาน_โครงการ,MATCH(0,INDEX(COUNTIF($G$5:G25,Unique_หน่วยงาน_โครงการ),0),0)),"")</f>
        <v/>
      </c>
    </row>
    <row r="27" spans="7:7">
      <c r="G27" s="11" t="str">
        <f ca="1">IFERROR(INDEX(Unique_หน่วยงาน_โครงการ,MATCH(0,INDEX(COUNTIF($G$5:G26,Unique_หน่วยงาน_โครงการ),0),0)),"")</f>
        <v/>
      </c>
    </row>
    <row r="28" spans="7:7">
      <c r="G28" s="11" t="str">
        <f ca="1">IFERROR(INDEX(Unique_หน่วยงาน_โครงการ,MATCH(0,INDEX(COUNTIF($G$5:G27,Unique_หน่วยงาน_โครงการ),0),0)),"")</f>
        <v/>
      </c>
    </row>
    <row r="29" spans="7:7">
      <c r="G29" s="11" t="str">
        <f ca="1">IFERROR(INDEX(Unique_หน่วยงาน_โครงการ,MATCH(0,INDEX(COUNTIF($G$5:G28,Unique_หน่วยงาน_โครงการ),0),0)),"")</f>
        <v/>
      </c>
    </row>
    <row r="30" spans="7:7">
      <c r="G30" s="11" t="str">
        <f ca="1">IFERROR(INDEX(Unique_หน่วยงาน_โครงการ,MATCH(0,INDEX(COUNTIF($G$5:G29,Unique_หน่วยงาน_โครงการ),0),0)),"")</f>
        <v/>
      </c>
    </row>
    <row r="31" spans="7:7">
      <c r="G31" s="11" t="str">
        <f ca="1">IFERROR(INDEX(Unique_หน่วยงาน_โครงการ,MATCH(0,INDEX(COUNTIF($G$5:G30,Unique_หน่วยงาน_โครงการ),0),0)),"")</f>
        <v/>
      </c>
    </row>
  </sheetData>
  <dataValidations count="1">
    <dataValidation type="list" allowBlank="1" showInputMessage="1" showErrorMessage="1" sqref="A2:A16" xr:uid="{46422DD9-C7C0-455C-A942-70E8F3FBB32C}">
      <formula1>"ด้านการบริการวิชาการ,ด้านการวิจัย"</formula1>
    </dataValidation>
  </dataValidations>
  <pageMargins left="0.7" right="0.7" top="0.75" bottom="0.75" header="0.3" footer="0.3"/>
  <pageSetup orientation="portrait" horizontalDpi="30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A6FEE-AA91-436F-B5B5-6596B13A7B7F}">
  <dimension ref="A1:A7"/>
  <sheetViews>
    <sheetView workbookViewId="0">
      <selection activeCell="A2" sqref="A2"/>
    </sheetView>
  </sheetViews>
  <sheetFormatPr defaultColWidth="8.6640625" defaultRowHeight="21"/>
  <cols>
    <col min="1" max="1" width="63" style="10" customWidth="1"/>
    <col min="2" max="2" width="9" style="10" customWidth="1"/>
    <col min="3" max="16384" width="8.6640625" style="10"/>
  </cols>
  <sheetData>
    <row r="1" spans="1:1">
      <c r="A1" s="2" t="s">
        <v>18</v>
      </c>
    </row>
    <row r="2" spans="1:1">
      <c r="A2" s="61" t="s">
        <v>99</v>
      </c>
    </row>
    <row r="3" spans="1:1">
      <c r="A3" s="10" t="s">
        <v>19</v>
      </c>
    </row>
    <row r="4" spans="1:1">
      <c r="A4" s="10" t="s">
        <v>20</v>
      </c>
    </row>
    <row r="5" spans="1:1">
      <c r="A5" s="10" t="s">
        <v>21</v>
      </c>
    </row>
    <row r="6" spans="1:1">
      <c r="A6" s="10" t="s">
        <v>22</v>
      </c>
    </row>
    <row r="7" spans="1:1">
      <c r="A7" s="10" t="s">
        <v>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ADF9-5582-49F2-8C1A-FE8A1BE229CC}">
  <sheetPr>
    <tabColor theme="8"/>
  </sheetPr>
  <dimension ref="A1:N147"/>
  <sheetViews>
    <sheetView tabSelected="1" topLeftCell="A22" zoomScale="170" zoomScaleNormal="170" workbookViewId="0">
      <selection activeCell="G32" sqref="G32:L32"/>
    </sheetView>
  </sheetViews>
  <sheetFormatPr defaultColWidth="8.6640625" defaultRowHeight="16.8"/>
  <cols>
    <col min="1" max="1" width="6.44140625" style="1" customWidth="1"/>
    <col min="2" max="2" width="3.44140625" style="1" customWidth="1"/>
    <col min="3" max="3" width="11.33203125" style="1" customWidth="1"/>
    <col min="4" max="4" width="5.44140625" style="1" customWidth="1"/>
    <col min="5" max="5" width="9.5546875" style="1" customWidth="1"/>
    <col min="6" max="6" width="6.88671875" style="1" customWidth="1"/>
    <col min="7" max="7" width="11.5546875" style="1" customWidth="1"/>
    <col min="8" max="8" width="6.88671875" style="1" customWidth="1"/>
    <col min="9" max="9" width="5.5546875" style="1" customWidth="1"/>
    <col min="10" max="10" width="6" style="1" customWidth="1"/>
    <col min="11" max="11" width="13" style="1" customWidth="1"/>
    <col min="12" max="12" width="6.6640625" style="1" customWidth="1"/>
    <col min="13" max="16384" width="8.6640625" style="1"/>
  </cols>
  <sheetData>
    <row r="1" spans="1:14" ht="18.75" customHeight="1">
      <c r="A1" s="54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4" ht="18" customHeight="1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18" customHeight="1">
      <c r="A3" s="55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18" customHeight="1">
      <c r="A4" s="55" t="s">
        <v>26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18" customHeight="1">
      <c r="A5" s="55" t="s">
        <v>27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8" customHeight="1">
      <c r="A6" s="55" t="s">
        <v>28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8" spans="1:14" s="27" customFormat="1" ht="18" customHeight="1">
      <c r="A8" s="6" t="s">
        <v>29</v>
      </c>
      <c r="B8" s="58"/>
      <c r="C8" s="58"/>
      <c r="D8" s="58"/>
      <c r="H8" s="7" t="s">
        <v>30</v>
      </c>
      <c r="I8" s="59">
        <v>45444</v>
      </c>
      <c r="J8" s="59"/>
      <c r="K8" s="59"/>
    </row>
    <row r="9" spans="1:14" s="27" customFormat="1" ht="18" customHeight="1">
      <c r="A9" s="6" t="s">
        <v>0</v>
      </c>
      <c r="B9" s="56" t="s">
        <v>3</v>
      </c>
      <c r="C9" s="56"/>
      <c r="D9" s="56"/>
      <c r="E9" s="56"/>
      <c r="F9" s="3"/>
      <c r="G9" s="3"/>
      <c r="H9" s="3"/>
      <c r="I9" s="3"/>
      <c r="J9" s="3"/>
      <c r="K9" s="3"/>
      <c r="L9" s="3"/>
      <c r="M9" s="3"/>
      <c r="N9" s="3"/>
    </row>
    <row r="10" spans="1:14" s="27" customFormat="1" ht="18" customHeight="1">
      <c r="A10" s="3"/>
      <c r="B10" s="3" t="s">
        <v>31</v>
      </c>
      <c r="C10" s="28" t="s">
        <v>10</v>
      </c>
      <c r="D10" s="28"/>
      <c r="E10" s="28"/>
      <c r="F10" s="28"/>
      <c r="G10" s="28"/>
      <c r="H10" s="28"/>
      <c r="I10" s="28"/>
      <c r="J10" s="28"/>
      <c r="K10" s="29" t="s">
        <v>32</v>
      </c>
      <c r="L10" s="29"/>
      <c r="M10" s="3"/>
      <c r="N10" s="3"/>
    </row>
    <row r="11" spans="1:14" s="27" customFormat="1" ht="18" customHeight="1">
      <c r="A11" s="28" t="s">
        <v>33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3"/>
      <c r="N11" s="3"/>
    </row>
    <row r="12" spans="1:14" s="27" customFormat="1" ht="18" customHeight="1">
      <c r="A12" s="57" t="s">
        <v>34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3"/>
      <c r="N12" s="3"/>
    </row>
    <row r="13" spans="1:14" s="27" customFormat="1" ht="18" customHeight="1">
      <c r="A13" s="28" t="s">
        <v>35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3"/>
      <c r="N13" s="3"/>
    </row>
    <row r="14" spans="1:14" s="27" customFormat="1" ht="18" customHeight="1">
      <c r="A14" s="56" t="s">
        <v>36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3"/>
      <c r="N14" s="3"/>
    </row>
    <row r="15" spans="1:14" s="3" customFormat="1" ht="18" customHeight="1">
      <c r="C15" s="3" t="s">
        <v>37</v>
      </c>
    </row>
    <row r="16" spans="1:14" s="3" customFormat="1" ht="18" customHeight="1">
      <c r="C16" s="3" t="s">
        <v>96</v>
      </c>
    </row>
    <row r="17" spans="1:12" s="27" customFormat="1" ht="18" customHeight="1">
      <c r="A17" s="56" t="s">
        <v>97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2" s="27" customFormat="1" ht="18" customHeight="1">
      <c r="B18" s="56" t="s">
        <v>38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1:12" s="27" customFormat="1" ht="18" customHeight="1">
      <c r="A19" s="3" t="s">
        <v>39</v>
      </c>
    </row>
    <row r="20" spans="1:12" s="27" customFormat="1" ht="18" customHeight="1">
      <c r="A20" s="26" t="s">
        <v>40</v>
      </c>
      <c r="B20" s="47" t="s">
        <v>41</v>
      </c>
      <c r="C20" s="47"/>
      <c r="D20" s="47"/>
      <c r="E20" s="47"/>
      <c r="F20" s="47"/>
      <c r="G20" s="26" t="s">
        <v>42</v>
      </c>
      <c r="H20" s="39" t="s">
        <v>43</v>
      </c>
      <c r="I20" s="40"/>
      <c r="J20" s="47" t="s">
        <v>44</v>
      </c>
      <c r="K20" s="47"/>
      <c r="L20" s="47"/>
    </row>
    <row r="21" spans="1:12" s="27" customFormat="1" ht="18" customHeight="1">
      <c r="A21" s="26"/>
      <c r="B21" s="48"/>
      <c r="C21" s="48"/>
      <c r="D21" s="48"/>
      <c r="E21" s="48"/>
      <c r="F21" s="48"/>
      <c r="G21" s="25"/>
      <c r="H21" s="41">
        <v>50000</v>
      </c>
      <c r="I21" s="42"/>
      <c r="J21" s="52" t="s">
        <v>21</v>
      </c>
      <c r="K21" s="52"/>
      <c r="L21" s="52"/>
    </row>
    <row r="22" spans="1:12" s="27" customFormat="1" ht="18" customHeight="1">
      <c r="A22" s="26"/>
      <c r="B22" s="48"/>
      <c r="C22" s="48"/>
      <c r="D22" s="48"/>
      <c r="E22" s="48"/>
      <c r="F22" s="48"/>
      <c r="G22" s="25"/>
      <c r="H22" s="41"/>
      <c r="I22" s="42"/>
      <c r="J22" s="53"/>
      <c r="K22" s="45"/>
      <c r="L22" s="46"/>
    </row>
    <row r="23" spans="1:12" s="27" customFormat="1" ht="18" customHeight="1">
      <c r="A23" s="26"/>
      <c r="B23" s="48"/>
      <c r="C23" s="48"/>
      <c r="D23" s="48"/>
      <c r="E23" s="48"/>
      <c r="F23" s="48"/>
      <c r="G23" s="25"/>
      <c r="H23" s="41"/>
      <c r="I23" s="42"/>
      <c r="J23" s="53"/>
      <c r="K23" s="45"/>
      <c r="L23" s="46"/>
    </row>
    <row r="24" spans="1:12" s="27" customFormat="1" ht="18" customHeight="1">
      <c r="A24" s="26"/>
      <c r="B24" s="48"/>
      <c r="C24" s="48"/>
      <c r="D24" s="48"/>
      <c r="E24" s="48"/>
      <c r="F24" s="48"/>
      <c r="G24" s="25"/>
      <c r="H24" s="41"/>
      <c r="I24" s="42"/>
      <c r="J24" s="53"/>
      <c r="K24" s="45"/>
      <c r="L24" s="46"/>
    </row>
    <row r="25" spans="1:12" s="27" customFormat="1" ht="18" customHeight="1">
      <c r="A25" s="49" t="s">
        <v>45</v>
      </c>
      <c r="B25" s="50"/>
      <c r="C25" s="50"/>
      <c r="D25" s="50"/>
      <c r="E25" s="50"/>
      <c r="F25" s="50"/>
      <c r="G25" s="51"/>
      <c r="H25" s="43">
        <f>SUM(H21:I24)</f>
        <v>50000</v>
      </c>
      <c r="I25" s="44"/>
      <c r="J25" s="60"/>
      <c r="K25" s="60"/>
      <c r="L25" s="60"/>
    </row>
    <row r="26" spans="1:12" s="27" customFormat="1" ht="18" customHeight="1">
      <c r="A26" s="4" t="s">
        <v>46</v>
      </c>
      <c r="B26" s="5"/>
      <c r="C26" s="5"/>
      <c r="D26" s="45" t="str">
        <f>BAHTTEXT(H25)</f>
        <v>ห้าหมื่นบาทถ้วน</v>
      </c>
      <c r="E26" s="45"/>
      <c r="F26" s="45"/>
      <c r="G26" s="45"/>
      <c r="H26" s="45"/>
      <c r="I26" s="45"/>
      <c r="J26" s="45"/>
      <c r="K26" s="45"/>
      <c r="L26" s="46"/>
    </row>
    <row r="27" spans="1:12" s="27" customFormat="1" ht="18" customHeight="1">
      <c r="A27" s="3"/>
      <c r="B27" s="3" t="s">
        <v>47</v>
      </c>
      <c r="C27" s="3"/>
      <c r="D27" s="38" t="s">
        <v>48</v>
      </c>
      <c r="E27" s="38"/>
      <c r="F27" s="38"/>
      <c r="G27" s="3" t="s">
        <v>49</v>
      </c>
      <c r="H27" s="3"/>
      <c r="I27" s="3"/>
      <c r="J27" s="3"/>
      <c r="K27" s="3"/>
      <c r="L27" s="3"/>
    </row>
    <row r="28" spans="1:12" s="27" customFormat="1" ht="18" customHeight="1">
      <c r="A28" s="3" t="s">
        <v>50</v>
      </c>
      <c r="B28" s="3"/>
      <c r="C28" s="3"/>
      <c r="D28" s="3"/>
      <c r="E28" s="3"/>
      <c r="F28" s="3"/>
      <c r="G28" s="3"/>
      <c r="H28" s="3"/>
      <c r="I28" s="28" t="str">
        <f>J21</f>
        <v>ศูนย์ทดสอบเครื่องสำอาง</v>
      </c>
      <c r="J28" s="28"/>
      <c r="K28" s="28"/>
      <c r="L28" s="28"/>
    </row>
    <row r="29" spans="1:12" s="27" customFormat="1" ht="18" customHeight="1">
      <c r="A29" s="3" t="s">
        <v>51</v>
      </c>
      <c r="B29" s="31" t="s">
        <v>52</v>
      </c>
      <c r="C29" s="31"/>
      <c r="D29" s="3" t="s">
        <v>53</v>
      </c>
      <c r="E29" s="23" t="s">
        <v>52</v>
      </c>
      <c r="F29" s="7" t="s">
        <v>54</v>
      </c>
      <c r="G29" s="8">
        <v>45444</v>
      </c>
      <c r="H29" s="3" t="s">
        <v>55</v>
      </c>
      <c r="J29" s="3"/>
      <c r="K29" s="3"/>
      <c r="L29" s="3"/>
    </row>
    <row r="30" spans="1:12" s="27" customFormat="1" ht="18" customHeight="1">
      <c r="A30" s="3"/>
      <c r="B30" s="3" t="s">
        <v>56</v>
      </c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s="27" customFormat="1" ht="18" customHeight="1">
      <c r="A31" s="3"/>
      <c r="B31" s="3" t="s">
        <v>57</v>
      </c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s="27" customFormat="1" ht="18" customHeight="1">
      <c r="A32" s="3"/>
      <c r="B32" s="3" t="s">
        <v>58</v>
      </c>
      <c r="C32" s="3"/>
      <c r="D32" s="3"/>
      <c r="E32" s="3"/>
      <c r="F32" s="3"/>
      <c r="G32" s="28" t="s">
        <v>99</v>
      </c>
      <c r="H32" s="28"/>
      <c r="I32" s="28"/>
      <c r="J32" s="28"/>
      <c r="K32" s="28"/>
      <c r="L32" s="28"/>
    </row>
    <row r="33" spans="1:12" s="27" customFormat="1" ht="18" customHeight="1">
      <c r="A33" s="3" t="s">
        <v>59</v>
      </c>
      <c r="C33" s="9">
        <f>H25</f>
        <v>50000</v>
      </c>
      <c r="D33" s="3" t="s">
        <v>60</v>
      </c>
      <c r="E33" s="56" t="str">
        <f>"(" &amp; (BAHTTEXT(C33)) &amp; ")"</f>
        <v>(ห้าหมื่นบาทถ้วน)</v>
      </c>
      <c r="F33" s="56"/>
      <c r="G33" s="56"/>
      <c r="H33" s="56"/>
      <c r="I33" s="56"/>
      <c r="J33" s="56"/>
      <c r="K33" s="56"/>
      <c r="L33" s="56"/>
    </row>
    <row r="34" spans="1:12" s="27" customFormat="1" ht="9" customHeight="1">
      <c r="A34" s="3"/>
    </row>
    <row r="35" spans="1:12" s="27" customFormat="1" ht="18" customHeight="1">
      <c r="A35" s="32" t="s">
        <v>67</v>
      </c>
      <c r="B35" s="33"/>
      <c r="C35" s="33"/>
      <c r="D35" s="34"/>
      <c r="G35" s="7" t="s">
        <v>61</v>
      </c>
      <c r="H35" s="3"/>
      <c r="I35" s="3"/>
      <c r="J35" s="3"/>
      <c r="K35" s="3" t="s">
        <v>95</v>
      </c>
    </row>
    <row r="36" spans="1:12" s="27" customFormat="1" ht="18" customHeight="1">
      <c r="A36" s="35"/>
      <c r="B36" s="36"/>
      <c r="C36" s="36"/>
      <c r="D36" s="37"/>
      <c r="G36" s="30" t="s">
        <v>62</v>
      </c>
      <c r="H36" s="30"/>
      <c r="I36" s="30"/>
      <c r="J36" s="30"/>
      <c r="K36" s="30"/>
    </row>
    <row r="37" spans="1:12" s="27" customFormat="1" ht="18" customHeight="1">
      <c r="A37" s="35" t="s">
        <v>63</v>
      </c>
      <c r="B37" s="36"/>
      <c r="C37" s="36"/>
      <c r="D37" s="37"/>
      <c r="G37" s="30" t="s">
        <v>64</v>
      </c>
      <c r="H37" s="30"/>
      <c r="I37" s="30"/>
      <c r="J37" s="30"/>
      <c r="K37" s="30"/>
    </row>
    <row r="38" spans="1:12" s="3" customFormat="1" ht="20.25" customHeight="1">
      <c r="A38" s="35" t="s">
        <v>65</v>
      </c>
      <c r="B38" s="36"/>
      <c r="C38" s="36"/>
      <c r="D38" s="37"/>
    </row>
    <row r="39" spans="1:12" s="3" customFormat="1" ht="18" customHeight="1">
      <c r="A39" s="18"/>
      <c r="B39" s="17" t="s">
        <v>30</v>
      </c>
      <c r="C39" s="17"/>
      <c r="D39" s="19"/>
      <c r="G39" s="7" t="s">
        <v>61</v>
      </c>
      <c r="K39" s="3" t="s">
        <v>66</v>
      </c>
    </row>
    <row r="40" spans="1:12" s="3" customFormat="1" ht="18" customHeight="1">
      <c r="A40" s="20"/>
      <c r="B40" s="21"/>
      <c r="C40" s="21"/>
      <c r="D40" s="22"/>
      <c r="G40" s="30" t="str">
        <f>"(" &amp; VLOOKUP(C10,หน่วยงาน!B2:D41,2,0) &amp;")"</f>
        <v>(รศ. ดร. ปิยนุช โรจน์สง่า)</v>
      </c>
      <c r="H40" s="30"/>
      <c r="I40" s="30"/>
      <c r="J40" s="30"/>
      <c r="K40" s="30"/>
    </row>
    <row r="41" spans="1:12" s="3" customFormat="1" ht="18" customHeight="1">
      <c r="G41" s="30" t="str">
        <f>VLOOKUP(C10,หน่วยงาน!B2:D41,3,0)</f>
        <v xml:space="preserve">หัวหน้าฝ่ายเคมี ศูนย์วิเคราะห์คุณภาพผลิตภัณฑ์ </v>
      </c>
      <c r="H41" s="30"/>
      <c r="I41" s="30"/>
      <c r="J41" s="30"/>
      <c r="K41" s="30"/>
    </row>
    <row r="42" spans="1:12" s="3" customFormat="1" ht="18" customHeight="1"/>
    <row r="43" spans="1:12" s="3" customFormat="1" ht="18" customHeight="1"/>
    <row r="44" spans="1:12" s="3" customFormat="1" ht="18" customHeight="1"/>
    <row r="45" spans="1:12" s="27" customFormat="1" ht="18" customHeight="1"/>
    <row r="46" spans="1:12" s="27" customFormat="1" ht="18" customHeight="1"/>
    <row r="47" spans="1:12" s="27" customFormat="1" ht="18" customHeight="1"/>
    <row r="48" spans="1:12" s="27" customFormat="1" ht="18" customHeight="1"/>
    <row r="49" s="27" customFormat="1" ht="18" customHeight="1"/>
    <row r="50" s="27" customFormat="1" ht="18" customHeight="1"/>
    <row r="51" s="27" customFormat="1" ht="18" customHeight="1"/>
    <row r="52" s="27" customFormat="1" ht="18" customHeight="1"/>
    <row r="53" s="27" customFormat="1" ht="18" customHeight="1"/>
    <row r="54" s="27" customFormat="1" ht="18" customHeight="1"/>
    <row r="55" s="27" customFormat="1" ht="18" customHeight="1"/>
    <row r="56" s="27" customFormat="1" ht="18" customHeight="1"/>
    <row r="57" s="27" customFormat="1" ht="18" customHeight="1"/>
    <row r="58" s="27" customFormat="1" ht="18" customHeight="1"/>
    <row r="59" s="27" customFormat="1" ht="18" customHeight="1"/>
    <row r="60" s="27" customFormat="1" ht="18" customHeight="1"/>
    <row r="61" s="27" customFormat="1" ht="18" customHeight="1"/>
    <row r="62" s="27" customFormat="1" ht="18" customHeight="1"/>
    <row r="63" s="27" customFormat="1" ht="18" customHeight="1"/>
    <row r="64" s="27" customFormat="1" ht="18" customHeight="1"/>
    <row r="65" s="27" customFormat="1" ht="18" customHeight="1"/>
    <row r="66" s="27" customFormat="1" ht="18" customHeight="1"/>
    <row r="67" s="27" customFormat="1" ht="18" customHeight="1"/>
    <row r="68" s="27" customFormat="1" ht="18" customHeight="1"/>
    <row r="69" s="27" customFormat="1" ht="18" customHeight="1"/>
    <row r="70" s="27" customFormat="1" ht="18" customHeight="1"/>
    <row r="71" s="27" customFormat="1" ht="18" customHeight="1"/>
    <row r="72" s="27" customFormat="1" ht="18" customHeight="1"/>
    <row r="73" s="27" customFormat="1" ht="18" customHeight="1"/>
    <row r="74" s="27" customFormat="1" ht="18" customHeight="1"/>
    <row r="75" s="27" customFormat="1" ht="18" customHeight="1"/>
    <row r="76" s="27" customFormat="1" ht="18" customHeight="1"/>
    <row r="77" s="27" customFormat="1" ht="18" customHeight="1"/>
    <row r="78" s="27" customFormat="1" ht="18" customHeight="1"/>
    <row r="79" s="27" customFormat="1" ht="18" customHeight="1"/>
    <row r="80" s="27" customFormat="1" ht="18" customHeight="1"/>
    <row r="81" s="27" customFormat="1" ht="18" customHeight="1"/>
    <row r="82" s="27" customFormat="1" ht="18" customHeight="1"/>
    <row r="83" s="27" customFormat="1" ht="18" customHeight="1"/>
    <row r="84" s="27" customFormat="1" ht="18" customHeight="1"/>
    <row r="85" s="27" customFormat="1" ht="18" customHeight="1"/>
    <row r="86" s="27" customFormat="1" ht="18" customHeight="1"/>
    <row r="87" s="27" customFormat="1" ht="18" customHeight="1"/>
    <row r="88" s="27" customFormat="1" ht="18" customHeight="1"/>
    <row r="89" s="27" customFormat="1" ht="18" customHeight="1"/>
    <row r="90" s="27" customFormat="1" ht="18" customHeight="1"/>
    <row r="91" s="27" customFormat="1" ht="18" customHeight="1"/>
    <row r="92" s="27" customFormat="1" ht="18" customHeight="1"/>
    <row r="93" s="27" customFormat="1" ht="18" customHeight="1"/>
    <row r="94" s="27" customFormat="1" ht="18" customHeight="1"/>
    <row r="95" s="27" customFormat="1" ht="18" customHeight="1"/>
    <row r="96" s="27" customFormat="1" ht="18" customHeight="1"/>
    <row r="97" s="27" customFormat="1" ht="18" customHeight="1"/>
    <row r="98" s="27" customFormat="1" ht="18" customHeight="1"/>
    <row r="99" s="27" customFormat="1" ht="18" customHeight="1"/>
    <row r="100" s="27" customFormat="1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</sheetData>
  <dataConsolidate/>
  <mergeCells count="49">
    <mergeCell ref="E33:L33"/>
    <mergeCell ref="A6:L6"/>
    <mergeCell ref="A12:L12"/>
    <mergeCell ref="A14:L14"/>
    <mergeCell ref="B18:L18"/>
    <mergeCell ref="A17:L17"/>
    <mergeCell ref="B9:E9"/>
    <mergeCell ref="B8:D8"/>
    <mergeCell ref="I8:K8"/>
    <mergeCell ref="A13:L13"/>
    <mergeCell ref="C10:J10"/>
    <mergeCell ref="I28:L28"/>
    <mergeCell ref="B24:F24"/>
    <mergeCell ref="J24:L24"/>
    <mergeCell ref="J25:L25"/>
    <mergeCell ref="B20:F20"/>
    <mergeCell ref="A1:L1"/>
    <mergeCell ref="A2:L2"/>
    <mergeCell ref="A3:L3"/>
    <mergeCell ref="A4:L4"/>
    <mergeCell ref="A5:L5"/>
    <mergeCell ref="H23:I23"/>
    <mergeCell ref="H24:I24"/>
    <mergeCell ref="H25:I25"/>
    <mergeCell ref="D26:L26"/>
    <mergeCell ref="J20:L20"/>
    <mergeCell ref="B21:F21"/>
    <mergeCell ref="A25:G25"/>
    <mergeCell ref="B22:F22"/>
    <mergeCell ref="J21:L21"/>
    <mergeCell ref="J22:L22"/>
    <mergeCell ref="B23:F23"/>
    <mergeCell ref="J23:L23"/>
    <mergeCell ref="A11:L11"/>
    <mergeCell ref="K10:L10"/>
    <mergeCell ref="G41:K41"/>
    <mergeCell ref="G40:K40"/>
    <mergeCell ref="G36:K36"/>
    <mergeCell ref="G37:K37"/>
    <mergeCell ref="G32:L32"/>
    <mergeCell ref="B29:C29"/>
    <mergeCell ref="A35:D35"/>
    <mergeCell ref="A36:D36"/>
    <mergeCell ref="A37:D37"/>
    <mergeCell ref="A38:D38"/>
    <mergeCell ref="D27:F27"/>
    <mergeCell ref="H20:I20"/>
    <mergeCell ref="H21:I21"/>
    <mergeCell ref="H22:I22"/>
  </mergeCells>
  <dataValidations count="5">
    <dataValidation allowBlank="1" showInputMessage="1" showErrorMessage="1" prompt="กรอกวันที่ในการทำเอกสาร" sqref="I8:K8" xr:uid="{14DB7C02-ED15-4EBC-A44E-B9A0C62EC357}"/>
    <dataValidation allowBlank="1" showInputMessage="1" showErrorMessage="1" prompt="กรอกวันที่ในวันใบส่งของ/ใบเสร็จรับเงิน" sqref="G29" xr:uid="{F1ABEF6B-BC72-47D0-92FF-CE55348F8D6F}"/>
    <dataValidation allowBlank="1" showInputMessage="1" showErrorMessage="1" prompt="เป็นคนเดียวกับที่เซ็นตรวจรับในใบส่งของ/ใบเสร็จรับเงิน" sqref="D27:F27" xr:uid="{076A336C-585E-422F-824C-92B545B257F9}"/>
    <dataValidation type="list" allowBlank="1" showInputMessage="1" showErrorMessage="1" prompt="เลือกบริษัทจากรายการ" sqref="J21:L21" xr:uid="{BF2BA3B2-755B-407E-83F6-0A8BBCE05503}">
      <formula1>Dropdown</formula1>
    </dataValidation>
    <dataValidation type="list" allowBlank="1" showInputMessage="1" showErrorMessage="1" sqref="G32:L32" xr:uid="{CCB7FB7A-A202-48CD-B55E-9B7A070E6B58}">
      <formula1>Dropdown</formula1>
    </dataValidation>
  </dataValidations>
  <printOptions horizontalCentered="1"/>
  <pageMargins left="0.23622047244094499" right="0.27559055118110198" top="1.33858267716535" bottom="0.118110236220472" header="0.196850393700787" footer="0.15748031496063"/>
  <pageSetup paperSize="9" fitToHeight="0" orientation="portrait" horizontalDpi="300" r:id="rId1"/>
  <headerFooter differentOddEven="1" alignWithMargins="0">
    <oddHeader>&amp;L&amp;"TH Sarabun New,Regular"&amp;12(แบบฟอร์มรายงานผลการจัดซื้อจัดจ้างพัสดุ
ตามพันธกิจ กรณีวงเงินไม่เกิน 1,000,000 บาท)&amp;"-,Regular"&amp;11
&amp;C&amp;G&amp;R&amp;"TH Sarabun New,Regular"หน้าที่ &amp;P/&amp;N</oddHeader>
    <evenHeader>&amp;Rหน้าที่ &amp;P/&amp;N</even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7620</xdr:colOff>
                    <xdr:row>14</xdr:row>
                    <xdr:rowOff>7620</xdr:rowOff>
                  </from>
                  <to>
                    <xdr:col>2</xdr:col>
                    <xdr:colOff>60960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22860</xdr:colOff>
                    <xdr:row>15</xdr:row>
                    <xdr:rowOff>30480</xdr:rowOff>
                  </from>
                  <to>
                    <xdr:col>2</xdr:col>
                    <xdr:colOff>68580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เลือกพันธกิจของหน่วยงาน" xr:uid="{B21868E8-BB5B-492E-9084-3EE25E38F381}">
          <x14:formula1>
            <xm:f>OFFSET(หน่วยงาน!$F$1,1,0,COUNTIF(หน่วยงาน!$F$2:$F$3,"?*"))</xm:f>
          </x14:formula1>
          <xm:sqref>B9:E9</xm:sqref>
        </x14:dataValidation>
        <x14:dataValidation type="list" allowBlank="1" showInputMessage="1" showErrorMessage="1" prompt="เลือกหน่วยงาน" xr:uid="{BFFB0D2D-B72B-45F6-ADCE-C7D798D7E2F9}">
          <x14:formula1>
            <xm:f>OFFSET(หน่วยงาน!$G$5,1,0,COUNTIF(หน่วยงาน!$G$6:$G$31,"?*"))</xm:f>
          </x14:formula1>
          <xm:sqref>C10:J10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6C988F87A6C61741A8D237AAC213FFB1" ma:contentTypeVersion="17" ma:contentTypeDescription="สร้างเอกสารใหม่" ma:contentTypeScope="" ma:versionID="d1a2931e1807d60fe29312e97b34c0d0">
  <xsd:schema xmlns:xsd="http://www.w3.org/2001/XMLSchema" xmlns:xs="http://www.w3.org/2001/XMLSchema" xmlns:p="http://schemas.microsoft.com/office/2006/metadata/properties" xmlns:ns3="bd479fc8-81ac-47fc-ad26-d0da3d251a07" xmlns:ns4="700c5bf0-f1be-4391-9897-f48691367344" targetNamespace="http://schemas.microsoft.com/office/2006/metadata/properties" ma:root="true" ma:fieldsID="fcc77327771f8a3ae4943699395b089f" ns3:_="" ns4:_="">
    <xsd:import namespace="bd479fc8-81ac-47fc-ad26-d0da3d251a07"/>
    <xsd:import namespace="700c5bf0-f1be-4391-9897-f486913673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9fc8-81ac-47fc-ad26-d0da3d251a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c5bf0-f1be-4391-9897-f4869136734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การแชร์แฮชคำแนะนำ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9fc8-81ac-47fc-ad26-d0da3d251a07" xsi:nil="true"/>
  </documentManagement>
</p:properties>
</file>

<file path=customXml/itemProps1.xml><?xml version="1.0" encoding="utf-8"?>
<ds:datastoreItem xmlns:ds="http://schemas.openxmlformats.org/officeDocument/2006/customXml" ds:itemID="{39AB10ED-F122-4AC0-8444-135DDA7B6E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887C13-17AC-4E49-B3EF-B04AC43F22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9fc8-81ac-47fc-ad26-d0da3d251a07"/>
    <ds:schemaRef ds:uri="700c5bf0-f1be-4391-9897-f486913673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1BD614-E83B-44D0-9766-032DF12C447E}">
  <ds:schemaRefs>
    <ds:schemaRef ds:uri="http://purl.org/dc/terms/"/>
    <ds:schemaRef ds:uri="700c5bf0-f1be-4391-9897-f48691367344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d479fc8-81ac-47fc-ad26-d0da3d251a0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หน่วยงาน</vt:lpstr>
      <vt:lpstr>ชื่อบริษัทยา</vt:lpstr>
      <vt:lpstr>Form unlock</vt:lpstr>
      <vt:lpstr>Dropdown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</dc:creator>
  <cp:keywords/>
  <dc:description/>
  <cp:lastModifiedBy>THANACHOK SUKSA-NGUAN</cp:lastModifiedBy>
  <cp:revision/>
  <cp:lastPrinted>2025-02-26T03:57:37Z</cp:lastPrinted>
  <dcterms:created xsi:type="dcterms:W3CDTF">2024-09-26T17:58:30Z</dcterms:created>
  <dcterms:modified xsi:type="dcterms:W3CDTF">2025-02-26T04:40:40Z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0x0101006C988F87A6C61741A8D237AAC213FFB1</vt:lpwstr>
  </property>
</Properties>
</file>